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bookViews>
    <workbookView xWindow="5070" yWindow="105" windowWidth="14805" windowHeight="8010" firstSheet="6" activeTab="7"/>
  </bookViews>
  <sheets>
    <sheet name="读者借阅数据" sheetId="1" r:id="rId1"/>
    <sheet name="柱状图-2016年图书馆各类型读者人数" sheetId="2" r:id="rId2"/>
    <sheet name="饼状图-2016年图书馆各类型读者占比" sheetId="4" r:id="rId3"/>
    <sheet name="条形图-2016年图书馆各类型读者人均借阅册数" sheetId="3" r:id="rId4"/>
    <sheet name="百分比堆积图-2016年图书馆各类型读者有借阅行为读者占比" sheetId="6" r:id="rId5"/>
    <sheet name="次坐标轴-2014-2017图书馆借阅量变化" sheetId="5" r:id="rId6"/>
    <sheet name="金字塔条形图-2016年图书馆各类型读者男女生借阅量对比" sheetId="8" r:id="rId7"/>
    <sheet name="条形堆积图-2016年图书馆各类型读者数据的分类比较" sheetId="9" r:id="rId8"/>
  </sheets>
  <calcPr calcId="162913"/>
</workbook>
</file>

<file path=xl/calcChain.xml><?xml version="1.0" encoding="utf-8"?>
<calcChain xmlns="http://schemas.openxmlformats.org/spreadsheetml/2006/main">
  <c r="B32" i="9" l="1"/>
  <c r="B33" i="9"/>
  <c r="B34" i="9"/>
  <c r="B35" i="9"/>
  <c r="B36" i="9"/>
  <c r="B37" i="9"/>
  <c r="B31" i="9"/>
  <c r="C31" i="9" l="1"/>
  <c r="D31" i="9"/>
  <c r="E31" i="9" s="1"/>
  <c r="F31" i="9"/>
  <c r="C32" i="9"/>
  <c r="D32" i="9"/>
  <c r="E32" i="9" s="1"/>
  <c r="F32" i="9"/>
  <c r="C33" i="9"/>
  <c r="D33" i="9"/>
  <c r="E33" i="9" s="1"/>
  <c r="F33" i="9"/>
  <c r="C34" i="9"/>
  <c r="D34" i="9"/>
  <c r="E34" i="9" s="1"/>
  <c r="F34" i="9"/>
  <c r="C35" i="9"/>
  <c r="D35" i="9"/>
  <c r="E35" i="9" s="1"/>
  <c r="F35" i="9"/>
  <c r="C36" i="9"/>
  <c r="D36" i="9"/>
  <c r="E36" i="9" s="1"/>
  <c r="F36" i="9"/>
  <c r="C37" i="9"/>
  <c r="D37" i="9"/>
  <c r="E37" i="9" s="1"/>
  <c r="F37" i="9"/>
  <c r="D22" i="1" l="1"/>
  <c r="D26" i="1"/>
  <c r="D24" i="1"/>
  <c r="D23" i="1"/>
  <c r="D25" i="1"/>
  <c r="D28" i="1"/>
  <c r="D29" i="1"/>
  <c r="D27" i="1"/>
  <c r="C16" i="1"/>
  <c r="C17" i="1"/>
  <c r="C15" i="1"/>
  <c r="N8" i="6"/>
  <c r="O8" i="6" s="1"/>
  <c r="N7" i="6"/>
  <c r="O7" i="6" s="1"/>
  <c r="N6" i="6"/>
  <c r="O6" i="6" s="1"/>
  <c r="N5" i="6"/>
  <c r="O5" i="6" s="1"/>
  <c r="N4" i="6"/>
  <c r="O4" i="6" s="1"/>
  <c r="N3" i="6"/>
  <c r="O3" i="6" s="1"/>
  <c r="N2" i="6"/>
  <c r="O2" i="6" s="1"/>
  <c r="N1" i="6"/>
  <c r="O1" i="6" s="1"/>
  <c r="H8" i="1"/>
  <c r="H9" i="1"/>
  <c r="H7" i="1"/>
  <c r="H6" i="1"/>
  <c r="H5" i="1"/>
  <c r="H4" i="1"/>
  <c r="H3" i="1"/>
  <c r="H10" i="1"/>
</calcChain>
</file>

<file path=xl/sharedStrings.xml><?xml version="1.0" encoding="utf-8"?>
<sst xmlns="http://schemas.openxmlformats.org/spreadsheetml/2006/main" count="58" uniqueCount="23">
  <si>
    <t>读者类型</t>
  </si>
  <si>
    <t>人数</t>
  </si>
  <si>
    <t>总借阅册数</t>
  </si>
  <si>
    <t>人均借阅册数</t>
  </si>
  <si>
    <t>有借阅行为人数</t>
  </si>
  <si>
    <t>本科生</t>
  </si>
  <si>
    <t>硕士生</t>
  </si>
  <si>
    <t>博士生</t>
  </si>
  <si>
    <t>教职工</t>
  </si>
  <si>
    <t>海外生</t>
  </si>
  <si>
    <t>预科生</t>
  </si>
  <si>
    <t>在职研究生</t>
  </si>
  <si>
    <t>嘉庚本科</t>
  </si>
  <si>
    <t>年份</t>
    <phoneticPr fontId="4" type="noConversion"/>
  </si>
  <si>
    <t>总借阅册数</t>
    <phoneticPr fontId="4" type="noConversion"/>
  </si>
  <si>
    <t>2.各类型读者人均借阅</t>
    <phoneticPr fontId="4" type="noConversion"/>
  </si>
  <si>
    <t>1.各类型读者人数</t>
    <phoneticPr fontId="4" type="noConversion"/>
  </si>
  <si>
    <t>3.各类型有借阅人数占比</t>
    <phoneticPr fontId="4" type="noConversion"/>
  </si>
  <si>
    <t>4.年借阅总数变化</t>
    <phoneticPr fontId="4" type="noConversion"/>
  </si>
  <si>
    <t>数据分析</t>
    <phoneticPr fontId="4" type="noConversion"/>
  </si>
  <si>
    <t>同比</t>
    <phoneticPr fontId="4" type="noConversion"/>
  </si>
  <si>
    <t>男生</t>
    <phoneticPr fontId="4" type="noConversion"/>
  </si>
  <si>
    <t>女生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</si>
</sst>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 x14ac:knownFonts="1">
    <font>
      <sz val="11"/>
      <color theme="1"/>
      <name val="宋体"/>
      <family val="2"/>
      <scheme val="minor"/>
    </font>
    <font>
      <sz val="11"/>
      <color rgb="FFFFFFFF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Arial"/>
      <family val="2"/>
    </font>
    <font>
      <sz val="9"/>
      <name val="宋体"/>
      <family val="3"/>
      <charset val="134"/>
      <scheme val="minor"/>
    </font>
    <font>
      <sz val="11"/>
      <color theme="0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4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Border="1"/>
    <xf numFmtId="0" fontId="1" fillId="5" borderId="2" xfId="0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6" fillId="4" borderId="0" xfId="0" applyFont="1" applyFill="1"/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NumberFormat="1" applyFont="1" applyBorder="1"/>
    <xf numFmtId="0" fontId="8" fillId="0" borderId="0" xfId="0" applyFont="1" applyBorder="1"/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0" fillId="6" borderId="0" xfId="0" applyFill="1" applyBorder="1"/>
    <xf numFmtId="0" fontId="7" fillId="3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EAFC04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1"/>
          <a:lstStyle/>
          <a:p>
            <a:pPr>
              <a:defRPr sz="1400" b="0" i="0" u="none" strike="noStrike" kern="1200" spc="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r>
              <a:rPr lang="en-US" altLang="zh-CN">
                <a:solidFill>
                  <a:schemeClr val="accent1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2016</a:t>
            </a:r>
            <a:r>
              <a:rPr lang="zh-CN" altLang="en-US">
                <a:solidFill>
                  <a:schemeClr val="accent1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年图书馆各类型读者人数</a:t>
            </a:r>
          </a:p>
        </c:rich>
      </c:tx>
      <c:layout>
        <c:manualLayout>
          <c:xMode val="edge"/>
          <c:yMode val="edge"/>
          <c:x val="0.24086075006763219"/>
          <c:y val="2.0591596613818125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400" b="0" i="0" u="none" strike="noStrike" kern="1200" spc="0" baseline="0">
              <a:solidFill>
                <a:schemeClr val="accent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7.4063983996438279E-2"/>
          <c:y val="0.14563408398460109"/>
          <c:w val="0.83985211780807312"/>
          <c:h val="0.7115855671017209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读者借阅数据!$B$2</c:f>
              <c:strCache>
                <c:ptCount val="1"/>
                <c:pt idx="0">
                  <c:v>人数</c:v>
                </c:pt>
              </c:strCache>
            </c:strRef>
          </c:tx>
          <c:spPr>
            <a:solidFill>
              <a:schemeClr val="accent6"/>
            </a:solidFill>
            <a:ln cap="rnd">
              <a:solidFill>
                <a:schemeClr val="accent1"/>
              </a:solidFill>
              <a:miter lim="800000"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cap="rnd">
                <a:solidFill>
                  <a:schemeClr val="accent1"/>
                </a:solidFill>
                <a:miter lim="8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0D-4742-87BC-8149860E42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读者借阅数据!$A$3:$A$10</c:f>
              <c:strCache>
                <c:ptCount val="8"/>
                <c:pt idx="0">
                  <c:v>海外生</c:v>
                </c:pt>
                <c:pt idx="1">
                  <c:v>预科生</c:v>
                </c:pt>
                <c:pt idx="2">
                  <c:v>在职研究生</c:v>
                </c:pt>
                <c:pt idx="3">
                  <c:v>博士生</c:v>
                </c:pt>
                <c:pt idx="4">
                  <c:v>教职工</c:v>
                </c:pt>
                <c:pt idx="5">
                  <c:v>硕士生</c:v>
                </c:pt>
                <c:pt idx="6">
                  <c:v>嘉庚本科</c:v>
                </c:pt>
                <c:pt idx="7">
                  <c:v>本科生</c:v>
                </c:pt>
              </c:strCache>
            </c:strRef>
          </c:cat>
          <c:val>
            <c:numRef>
              <c:f>读者借阅数据!$B$3:$B$10</c:f>
              <c:numCache>
                <c:formatCode>General</c:formatCode>
                <c:ptCount val="8"/>
                <c:pt idx="0">
                  <c:v>549</c:v>
                </c:pt>
                <c:pt idx="1">
                  <c:v>1331</c:v>
                </c:pt>
                <c:pt idx="2">
                  <c:v>3778</c:v>
                </c:pt>
                <c:pt idx="3">
                  <c:v>4768</c:v>
                </c:pt>
                <c:pt idx="4">
                  <c:v>11824</c:v>
                </c:pt>
                <c:pt idx="5">
                  <c:v>19111</c:v>
                </c:pt>
                <c:pt idx="6">
                  <c:v>24145</c:v>
                </c:pt>
                <c:pt idx="7">
                  <c:v>25207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D-4742-87BC-8149860E42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5"/>
        <c:overlap val="-30"/>
        <c:axId val="262647904"/>
        <c:axId val="262650704"/>
      </c:barChart>
      <c:catAx>
        <c:axId val="26264790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262650704"/>
        <c:crosses val="autoZero"/>
        <c:auto val="1"/>
        <c:lblAlgn val="ctr"/>
        <c:lblOffset val="100"/>
        <c:noMultiLvlLbl val="0"/>
      </c:catAx>
      <c:valAx>
        <c:axId val="26265070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62647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>
          <a:lumMod val="25000"/>
          <a:lumOff val="75000"/>
        </a:sys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400" b="1">
                <a:latin typeface="+mn-ea"/>
                <a:ea typeface="+mn-ea"/>
              </a:rPr>
              <a:t>各类型读者</a:t>
            </a:r>
            <a:r>
              <a:rPr lang="en-US" altLang="zh-CN" sz="1400" b="1">
                <a:latin typeface="+mn-ea"/>
                <a:ea typeface="+mn-ea"/>
              </a:rPr>
              <a:t>2016/2017</a:t>
            </a:r>
            <a:r>
              <a:rPr lang="zh-CN" altLang="en-US" sz="1400" b="1">
                <a:latin typeface="+mn-ea"/>
                <a:ea typeface="+mn-ea"/>
              </a:rPr>
              <a:t>借阅数据对比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读者借阅数据!$A$3:$A$10</c:f>
              <c:strCache>
                <c:ptCount val="8"/>
                <c:pt idx="0">
                  <c:v>海外生</c:v>
                </c:pt>
                <c:pt idx="1">
                  <c:v>预科生</c:v>
                </c:pt>
                <c:pt idx="2">
                  <c:v>在职研究生</c:v>
                </c:pt>
                <c:pt idx="3">
                  <c:v>博士生</c:v>
                </c:pt>
                <c:pt idx="4">
                  <c:v>教职工</c:v>
                </c:pt>
                <c:pt idx="5">
                  <c:v>硕士生</c:v>
                </c:pt>
                <c:pt idx="6">
                  <c:v>嘉庚本科</c:v>
                </c:pt>
                <c:pt idx="7">
                  <c:v>本科生</c:v>
                </c:pt>
              </c:strCache>
            </c:strRef>
          </c:cat>
          <c:val>
            <c:numRef>
              <c:f>读者借阅数据!$C$3:$C$10</c:f>
              <c:numCache>
                <c:formatCode>General</c:formatCode>
                <c:ptCount val="8"/>
                <c:pt idx="0">
                  <c:v>702</c:v>
                </c:pt>
                <c:pt idx="1">
                  <c:v>1669</c:v>
                </c:pt>
                <c:pt idx="2">
                  <c:v>6062</c:v>
                </c:pt>
                <c:pt idx="3">
                  <c:v>55320</c:v>
                </c:pt>
                <c:pt idx="4">
                  <c:v>61459</c:v>
                </c:pt>
                <c:pt idx="5">
                  <c:v>128450</c:v>
                </c:pt>
                <c:pt idx="6">
                  <c:v>74288</c:v>
                </c:pt>
                <c:pt idx="7">
                  <c:v>211801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E-44EA-BE7B-49BFEA4A0D23}"/>
            </c:ext>
          </c:extLst>
        </c:ser>
        <c:ser>
          <c:idx val="1"/>
          <c:order val="1"/>
          <c:tx>
            <c:v>2017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读者借阅数据!$A$3:$A$10</c:f>
              <c:strCache>
                <c:ptCount val="8"/>
                <c:pt idx="0">
                  <c:v>海外生</c:v>
                </c:pt>
                <c:pt idx="1">
                  <c:v>预科生</c:v>
                </c:pt>
                <c:pt idx="2">
                  <c:v>在职研究生</c:v>
                </c:pt>
                <c:pt idx="3">
                  <c:v>博士生</c:v>
                </c:pt>
                <c:pt idx="4">
                  <c:v>教职工</c:v>
                </c:pt>
                <c:pt idx="5">
                  <c:v>硕士生</c:v>
                </c:pt>
                <c:pt idx="6">
                  <c:v>嘉庚本科</c:v>
                </c:pt>
                <c:pt idx="7">
                  <c:v>本科生</c:v>
                </c:pt>
              </c:strCache>
            </c:strRef>
          </c:cat>
          <c:val>
            <c:numRef>
              <c:f>读者借阅数据!$G$3:$G$10</c:f>
              <c:numCache>
                <c:formatCode>General</c:formatCode>
                <c:ptCount val="8"/>
                <c:pt idx="0">
                  <c:v>876</c:v>
                </c:pt>
                <c:pt idx="1">
                  <c:v>1544</c:v>
                </c:pt>
                <c:pt idx="2">
                  <c:v>5997</c:v>
                </c:pt>
                <c:pt idx="3">
                  <c:v>64597</c:v>
                </c:pt>
                <c:pt idx="4">
                  <c:v>54214</c:v>
                </c:pt>
                <c:pt idx="5">
                  <c:v>213597</c:v>
                </c:pt>
                <c:pt idx="6">
                  <c:v>73214</c:v>
                </c:pt>
                <c:pt idx="7">
                  <c:v>203601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6E-44EA-BE7B-49BFEA4A0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3547471"/>
        <c:axId val="863537903"/>
      </c:barChart>
      <c:catAx>
        <c:axId val="863547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3537903"/>
        <c:crosses val="autoZero"/>
        <c:auto val="1"/>
        <c:lblAlgn val="ctr"/>
        <c:lblOffset val="100"/>
        <c:noMultiLvlLbl val="0"/>
      </c:catAx>
      <c:valAx>
        <c:axId val="86353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3547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2016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年图书馆各类型读者占比</a:t>
            </a:r>
          </a:p>
        </c:rich>
      </c:tx>
      <c:layout>
        <c:manualLayout>
          <c:xMode val="edge"/>
          <c:yMode val="edge"/>
          <c:x val="0.2488333333333333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B6-4DDB-9689-B7F8D0ED27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B6-4DDB-9689-B7F8D0ED27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B6-4DDB-9689-B7F8D0ED27B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B6-4DDB-9689-B7F8D0ED27B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9B6-4DDB-9689-B7F8D0ED27B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9B6-4DDB-9689-B7F8D0ED27B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9B6-4DDB-9689-B7F8D0ED27B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9B6-4DDB-9689-B7F8D0ED27B6}"/>
              </c:ext>
            </c:extLst>
          </c:dPt>
          <c:dLbls>
            <c:dLbl>
              <c:idx val="0"/>
              <c:layout>
                <c:manualLayout>
                  <c:x val="-7.8642889762153383E-3"/>
                  <c:y val="0.13610864980943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9B6-4DDB-9689-B7F8D0ED27B6}"/>
                </c:ext>
              </c:extLst>
            </c:dLbl>
            <c:dLbl>
              <c:idx val="1"/>
              <c:layout>
                <c:manualLayout>
                  <c:x val="-2.8751760991837159E-2"/>
                  <c:y val="2.870680600130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600" tIns="19050" rIns="36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512266829167549"/>
                      <c:h val="7.80702535033243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9B6-4DDB-9689-B7F8D0ED27B6}"/>
                </c:ext>
              </c:extLst>
            </c:dLbl>
            <c:dLbl>
              <c:idx val="2"/>
              <c:layout>
                <c:manualLayout>
                  <c:x val="-1.7460361322074618E-2"/>
                  <c:y val="-2.65420753609730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9B6-4DDB-9689-B7F8D0ED27B6}"/>
                </c:ext>
              </c:extLst>
            </c:dLbl>
            <c:dLbl>
              <c:idx val="3"/>
              <c:layout>
                <c:manualLayout>
                  <c:x val="-1.7027324581943216E-2"/>
                  <c:y val="-5.5077869566058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9B6-4DDB-9689-B7F8D0ED27B6}"/>
                </c:ext>
              </c:extLst>
            </c:dLbl>
            <c:dLbl>
              <c:idx val="4"/>
              <c:layout>
                <c:manualLayout>
                  <c:x val="-2.3773389801421227E-2"/>
                  <c:y val="-1.45720237058819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9B6-4DDB-9689-B7F8D0ED27B6}"/>
                </c:ext>
              </c:extLst>
            </c:dLbl>
            <c:dLbl>
              <c:idx val="5"/>
              <c:layout>
                <c:manualLayout>
                  <c:x val="3.1322899971785348E-2"/>
                  <c:y val="1.0631533466179106E-2"/>
                </c:manualLayout>
              </c:layout>
              <c:tx>
                <c:rich>
                  <a:bodyPr rot="0" spcFirstLastPara="1" vertOverflow="overflow" horzOverflow="overflow" vert="horz" wrap="none" lIns="3600" tIns="19050" rIns="36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1DFDF64-4BB1-42F3-B7C9-7747464E5F8F}" type="CATEGORYNAME">
                      <a:rPr lang="zh-CN" altLang="en-US"/>
                      <a:pPr>
                        <a:defRPr/>
                      </a:pPr>
                      <a:t>[类别名称]</a:t>
                    </a:fld>
                    <a:r>
                      <a:rPr lang="zh-CN" altLang="en-US" baseline="0"/>
                      <a:t>  </a:t>
                    </a:r>
                    <a:fld id="{2B928914-753F-4C9C-A921-43422EB880CD}" type="PERCENTAGE">
                      <a:rPr lang="en-US" altLang="zh-CN" baseline="0"/>
                      <a:pPr>
                        <a:defRPr/>
                      </a:pPr>
                      <a:t>[百分比]</a:t>
                    </a:fld>
                    <a:endParaRPr lang="zh-CN" alt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none" lIns="3600" tIns="19050" rIns="36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555555555555556"/>
                      <c:h val="6.46472618866420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09B6-4DDB-9689-B7F8D0ED27B6}"/>
                </c:ext>
              </c:extLst>
            </c:dLbl>
            <c:dLbl>
              <c:idx val="6"/>
              <c:layout>
                <c:manualLayout>
                  <c:x val="5.9163508273874102E-3"/>
                  <c:y val="2.57826616881734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9B6-4DDB-9689-B7F8D0ED27B6}"/>
                </c:ext>
              </c:extLst>
            </c:dLbl>
            <c:dLbl>
              <c:idx val="7"/>
              <c:layout>
                <c:manualLayout>
                  <c:x val="6.8542335067904234E-3"/>
                  <c:y val="3.228797874467165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9B6-4DDB-9689-B7F8D0ED27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600" tIns="19050" rIns="36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读者借阅数据!$A$3:$A$10</c:f>
              <c:strCache>
                <c:ptCount val="8"/>
                <c:pt idx="0">
                  <c:v>海外生</c:v>
                </c:pt>
                <c:pt idx="1">
                  <c:v>预科生</c:v>
                </c:pt>
                <c:pt idx="2">
                  <c:v>在职研究生</c:v>
                </c:pt>
                <c:pt idx="3">
                  <c:v>博士生</c:v>
                </c:pt>
                <c:pt idx="4">
                  <c:v>教职工</c:v>
                </c:pt>
                <c:pt idx="5">
                  <c:v>硕士生</c:v>
                </c:pt>
                <c:pt idx="6">
                  <c:v>嘉庚本科</c:v>
                </c:pt>
                <c:pt idx="7">
                  <c:v>本科生</c:v>
                </c:pt>
              </c:strCache>
            </c:strRef>
          </c:cat>
          <c:val>
            <c:numRef>
              <c:f>读者借阅数据!$B$3:$B$10</c:f>
              <c:numCache>
                <c:formatCode>General</c:formatCode>
                <c:ptCount val="8"/>
                <c:pt idx="0">
                  <c:v>549</c:v>
                </c:pt>
                <c:pt idx="1">
                  <c:v>1331</c:v>
                </c:pt>
                <c:pt idx="2">
                  <c:v>3778</c:v>
                </c:pt>
                <c:pt idx="3">
                  <c:v>4768</c:v>
                </c:pt>
                <c:pt idx="4">
                  <c:v>11824</c:v>
                </c:pt>
                <c:pt idx="5">
                  <c:v>19111</c:v>
                </c:pt>
                <c:pt idx="6">
                  <c:v>24145</c:v>
                </c:pt>
                <c:pt idx="7">
                  <c:v>25207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9B6-4DDB-9689-B7F8D0ED2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2016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图书馆各类型读者人均借阅册数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1-44EC-4146-AED4-A4653C1366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读者借阅数据!$A$3:$A$10</c:f>
              <c:strCache>
                <c:ptCount val="8"/>
                <c:pt idx="0">
                  <c:v>海外生</c:v>
                </c:pt>
                <c:pt idx="1">
                  <c:v>预科生</c:v>
                </c:pt>
                <c:pt idx="2">
                  <c:v>在职研究生</c:v>
                </c:pt>
                <c:pt idx="3">
                  <c:v>博士生</c:v>
                </c:pt>
                <c:pt idx="4">
                  <c:v>教职工</c:v>
                </c:pt>
                <c:pt idx="5">
                  <c:v>硕士生</c:v>
                </c:pt>
                <c:pt idx="6">
                  <c:v>嘉庚本科</c:v>
                </c:pt>
                <c:pt idx="7">
                  <c:v>本科生</c:v>
                </c:pt>
              </c:strCache>
            </c:strRef>
          </c:cat>
          <c:val>
            <c:numRef>
              <c:f>读者借阅数据!$D$3:$D$10</c:f>
              <c:numCache>
                <c:formatCode>0.00_ </c:formatCode>
                <c:ptCount val="8"/>
                <c:pt idx="0">
                  <c:v>1.28</c:v>
                </c:pt>
                <c:pt idx="1">
                  <c:v>1.25</c:v>
                </c:pt>
                <c:pt idx="2">
                  <c:v>1.6</c:v>
                </c:pt>
                <c:pt idx="3">
                  <c:v>11.6</c:v>
                </c:pt>
                <c:pt idx="4">
                  <c:v>5.2</c:v>
                </c:pt>
                <c:pt idx="5">
                  <c:v>6.72</c:v>
                </c:pt>
                <c:pt idx="6">
                  <c:v>3.08</c:v>
                </c:pt>
                <c:pt idx="7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EC-4146-AED4-A4653C136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366778416"/>
        <c:axId val="366778976"/>
      </c:barChart>
      <c:catAx>
        <c:axId val="3667784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6778976"/>
        <c:crosses val="autoZero"/>
        <c:auto val="1"/>
        <c:lblAlgn val="ctr"/>
        <c:lblOffset val="100"/>
        <c:noMultiLvlLbl val="0"/>
      </c:catAx>
      <c:valAx>
        <c:axId val="366778976"/>
        <c:scaling>
          <c:orientation val="minMax"/>
        </c:scaling>
        <c:delete val="1"/>
        <c:axPos val="t"/>
        <c:numFmt formatCode="0.00_ " sourceLinked="1"/>
        <c:majorTickMark val="none"/>
        <c:minorTickMark val="none"/>
        <c:tickLblPos val="nextTo"/>
        <c:crossAx val="36677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微软雅黑" panose="020B0503020204020204" pitchFamily="34" charset="-122"/>
                <a:ea typeface="微软雅黑" panose="020B0503020204020204" pitchFamily="34" charset="-122"/>
              </a:rPr>
              <a:t>2016</a:t>
            </a:r>
            <a:r>
              <a:rPr lang="zh-CN">
                <a:latin typeface="微软雅黑" panose="020B0503020204020204" pitchFamily="34" charset="-122"/>
                <a:ea typeface="微软雅黑" panose="020B0503020204020204" pitchFamily="34" charset="-122"/>
              </a:rPr>
              <a:t>年图书馆各类型读者有借阅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行为</a:t>
            </a:r>
            <a:r>
              <a:rPr lang="zh-CN">
                <a:latin typeface="微软雅黑" panose="020B0503020204020204" pitchFamily="34" charset="-122"/>
                <a:ea typeface="微软雅黑" panose="020B0503020204020204" pitchFamily="34" charset="-122"/>
              </a:rPr>
              <a:t>读者占比</a:t>
            </a:r>
          </a:p>
        </c:rich>
      </c:tx>
      <c:layout>
        <c:manualLayout>
          <c:xMode val="edge"/>
          <c:yMode val="edge"/>
          <c:x val="0.178963116684694"/>
          <c:y val="1.68243935159405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v>有借阅行为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 cap="rnd">
                <a:noFill/>
                <a:round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0"/>
              </c:ext>
            </c:extLst>
          </c:dLbls>
          <c:cat>
            <c:strRef>
              <c:f>'百分比堆积图-2016年图书馆各类型读者有借阅行为读者占比'!$K$1:$K$8</c:f>
              <c:strCache>
                <c:ptCount val="8"/>
                <c:pt idx="0">
                  <c:v>在职研究生</c:v>
                </c:pt>
                <c:pt idx="1">
                  <c:v>海外生</c:v>
                </c:pt>
                <c:pt idx="2">
                  <c:v>教职工</c:v>
                </c:pt>
                <c:pt idx="3">
                  <c:v>预科生</c:v>
                </c:pt>
                <c:pt idx="4">
                  <c:v>嘉庚本科</c:v>
                </c:pt>
                <c:pt idx="5">
                  <c:v>博士生</c:v>
                </c:pt>
                <c:pt idx="6">
                  <c:v>硕士生</c:v>
                </c:pt>
                <c:pt idx="7">
                  <c:v>本科生</c:v>
                </c:pt>
              </c:strCache>
            </c:strRef>
          </c:cat>
          <c:val>
            <c:numRef>
              <c:f>'百分比堆积图-2016年图书馆各类型读者有借阅行为读者占比'!$N$1:$N$8</c:f>
              <c:numCache>
                <c:formatCode>General</c:formatCode>
                <c:ptCount val="8"/>
                <c:pt idx="0">
                  <c:v>0.14531498147167812</c:v>
                </c:pt>
                <c:pt idx="1">
                  <c:v>0.21311475409836064</c:v>
                </c:pt>
                <c:pt idx="2">
                  <c:v>0.26446211096075778</c:v>
                </c:pt>
                <c:pt idx="3">
                  <c:v>0.26446280991735538</c:v>
                </c:pt>
                <c:pt idx="4">
                  <c:v>0.42613377510871814</c:v>
                </c:pt>
                <c:pt idx="5">
                  <c:v>0.42680369127516776</c:v>
                </c:pt>
                <c:pt idx="6">
                  <c:v>0.46978180105698286</c:v>
                </c:pt>
                <c:pt idx="7">
                  <c:v>0.63153092394969657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A-4E83-83D9-B4BA5EFABE93}"/>
            </c:ext>
          </c:extLst>
        </c:ser>
        <c:ser>
          <c:idx val="0"/>
          <c:order val="1"/>
          <c:tx>
            <c:v>无借阅行为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'百分比堆积图-2016年图书馆各类型读者有借阅行为读者占比'!$K$1:$K$8</c:f>
              <c:strCache>
                <c:ptCount val="8"/>
                <c:pt idx="0">
                  <c:v>在职研究生</c:v>
                </c:pt>
                <c:pt idx="1">
                  <c:v>海外生</c:v>
                </c:pt>
                <c:pt idx="2">
                  <c:v>教职工</c:v>
                </c:pt>
                <c:pt idx="3">
                  <c:v>预科生</c:v>
                </c:pt>
                <c:pt idx="4">
                  <c:v>嘉庚本科</c:v>
                </c:pt>
                <c:pt idx="5">
                  <c:v>博士生</c:v>
                </c:pt>
                <c:pt idx="6">
                  <c:v>硕士生</c:v>
                </c:pt>
                <c:pt idx="7">
                  <c:v>本科生</c:v>
                </c:pt>
              </c:strCache>
            </c:strRef>
          </c:cat>
          <c:val>
            <c:numRef>
              <c:f>'百分比堆积图-2016年图书馆各类型读者有借阅行为读者占比'!$O$1:$O$8</c:f>
              <c:numCache>
                <c:formatCode>General</c:formatCode>
                <c:ptCount val="8"/>
                <c:pt idx="0">
                  <c:v>0.8546850185283219</c:v>
                </c:pt>
                <c:pt idx="1">
                  <c:v>0.78688524590163933</c:v>
                </c:pt>
                <c:pt idx="2">
                  <c:v>0.73553788903924222</c:v>
                </c:pt>
                <c:pt idx="3">
                  <c:v>0.73553719008264462</c:v>
                </c:pt>
                <c:pt idx="4">
                  <c:v>0.57386622489128181</c:v>
                </c:pt>
                <c:pt idx="5">
                  <c:v>0.57319630872483218</c:v>
                </c:pt>
                <c:pt idx="6">
                  <c:v>0.53021819894301714</c:v>
                </c:pt>
                <c:pt idx="7">
                  <c:v>0.36846907605030343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BA-4E83-83D9-B4BA5EFAB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366781776"/>
        <c:axId val="366782336"/>
      </c:barChart>
      <c:catAx>
        <c:axId val="366781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6782336"/>
        <c:crosses val="autoZero"/>
        <c:auto val="1"/>
        <c:lblAlgn val="ctr"/>
        <c:lblOffset val="100"/>
        <c:noMultiLvlLbl val="0"/>
      </c:catAx>
      <c:valAx>
        <c:axId val="366782336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366781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2014-2017 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图书馆借阅量变化趋势</a:t>
            </a:r>
          </a:p>
        </c:rich>
      </c:tx>
      <c:layout>
        <c:manualLayout>
          <c:xMode val="edge"/>
          <c:yMode val="edge"/>
          <c:x val="0.29945170628502377"/>
          <c:y val="1.6625103906899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7.6977772594045507E-2"/>
          <c:y val="0.14618519318501647"/>
          <c:w val="0.87778552042107605"/>
          <c:h val="0.776776226058288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读者借阅数据!$B$13</c:f>
              <c:strCache>
                <c:ptCount val="1"/>
                <c:pt idx="0">
                  <c:v>总借阅册数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读者借阅数据!$A$14:$A$17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读者借阅数据!$B$14:$B$17</c:f>
              <c:numCache>
                <c:formatCode>General</c:formatCode>
                <c:ptCount val="4"/>
                <c:pt idx="0">
                  <c:v>792047</c:v>
                </c:pt>
                <c:pt idx="1">
                  <c:v>635770</c:v>
                </c:pt>
                <c:pt idx="2">
                  <c:v>553481</c:v>
                </c:pt>
                <c:pt idx="3">
                  <c:v>486754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1-4790-8922-37A5CD5FA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68384576"/>
        <c:axId val="368385136"/>
      </c:barChart>
      <c:lineChart>
        <c:grouping val="standard"/>
        <c:varyColors val="0"/>
        <c:ser>
          <c:idx val="0"/>
          <c:order val="1"/>
          <c:tx>
            <c:strRef>
              <c:f>读者借阅数据!$C$13</c:f>
              <c:strCache>
                <c:ptCount val="1"/>
                <c:pt idx="0">
                  <c:v>同比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bg1"/>
              </a:solidFill>
              <a:ln w="28575">
                <a:solidFill>
                  <a:schemeClr val="accent2"/>
                </a:solidFill>
              </a:ln>
              <a:effectLst/>
            </c:spPr>
          </c:marker>
          <c:cat>
            <c:numRef>
              <c:f>读者借阅数据!$A$14:$A$17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读者借阅数据!$C$14:$C$17</c:f>
              <c:numCache>
                <c:formatCode>General</c:formatCode>
                <c:ptCount val="4"/>
                <c:pt idx="0">
                  <c:v>0</c:v>
                </c:pt>
                <c:pt idx="1">
                  <c:v>-0.19730773552579581</c:v>
                </c:pt>
                <c:pt idx="2">
                  <c:v>-0.1294320273054721</c:v>
                </c:pt>
                <c:pt idx="3">
                  <c:v>-0.12055879063599292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1-4790-8922-37A5CD5FA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386256"/>
        <c:axId val="368385696"/>
      </c:lineChart>
      <c:catAx>
        <c:axId val="36838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8385136"/>
        <c:crosses val="autoZero"/>
        <c:auto val="1"/>
        <c:lblAlgn val="ctr"/>
        <c:lblOffset val="100"/>
        <c:noMultiLvlLbl val="0"/>
      </c:catAx>
      <c:valAx>
        <c:axId val="368385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8384576"/>
        <c:crosses val="autoZero"/>
        <c:crossBetween val="between"/>
      </c:valAx>
      <c:valAx>
        <c:axId val="368385696"/>
        <c:scaling>
          <c:orientation val="minMax"/>
        </c:scaling>
        <c:delete val="0"/>
        <c:axPos val="r"/>
        <c:numFmt formatCode="0.00%" sourceLinked="0"/>
        <c:majorTickMark val="out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8386256"/>
        <c:crosses val="max"/>
        <c:crossBetween val="between"/>
      </c:valAx>
      <c:catAx>
        <c:axId val="368386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6838569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462524752394662"/>
          <c:y val="0.19931919353354144"/>
          <c:w val="0.27556242906870543"/>
          <c:h val="5.6110118404775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2016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年图书馆各类型读者男女生借阅对比 </a:t>
            </a:r>
            <a:r>
              <a:rPr lang="zh-CN" altLang="en-US" sz="800">
                <a:latin typeface="微软雅黑" panose="020B0503020204020204" pitchFamily="34" charset="-122"/>
                <a:ea typeface="微软雅黑" panose="020B0503020204020204" pitchFamily="34" charset="-122"/>
              </a:rPr>
              <a:t>（单位：册）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男生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读者借阅数据!$A$22:$A$29</c:f>
              <c:strCache>
                <c:ptCount val="8"/>
                <c:pt idx="0">
                  <c:v>本科生</c:v>
                </c:pt>
                <c:pt idx="1">
                  <c:v>嘉庚本科</c:v>
                </c:pt>
                <c:pt idx="2">
                  <c:v>教职工</c:v>
                </c:pt>
                <c:pt idx="3">
                  <c:v>在职研究生</c:v>
                </c:pt>
                <c:pt idx="4">
                  <c:v>硕士生</c:v>
                </c:pt>
                <c:pt idx="5">
                  <c:v>博士生</c:v>
                </c:pt>
                <c:pt idx="6">
                  <c:v>海外生</c:v>
                </c:pt>
                <c:pt idx="7">
                  <c:v>预科生</c:v>
                </c:pt>
              </c:strCache>
            </c:strRef>
          </c:cat>
          <c:val>
            <c:numRef>
              <c:f>读者借阅数据!$C$22:$C$29</c:f>
              <c:numCache>
                <c:formatCode>General</c:formatCode>
                <c:ptCount val="8"/>
                <c:pt idx="0">
                  <c:v>186546</c:v>
                </c:pt>
                <c:pt idx="1">
                  <c:v>65471</c:v>
                </c:pt>
                <c:pt idx="2">
                  <c:v>54216</c:v>
                </c:pt>
                <c:pt idx="3">
                  <c:v>54023</c:v>
                </c:pt>
                <c:pt idx="4">
                  <c:v>50124</c:v>
                </c:pt>
                <c:pt idx="5">
                  <c:v>15762</c:v>
                </c:pt>
                <c:pt idx="6">
                  <c:v>1024</c:v>
                </c:pt>
                <c:pt idx="7">
                  <c:v>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F-418D-B2BF-93E7664E5821}"/>
            </c:ext>
          </c:extLst>
        </c:ser>
        <c:ser>
          <c:idx val="1"/>
          <c:order val="1"/>
          <c:tx>
            <c:v>女生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;[Red]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读者借阅数据!$A$22:$A$29</c:f>
              <c:strCache>
                <c:ptCount val="8"/>
                <c:pt idx="0">
                  <c:v>本科生</c:v>
                </c:pt>
                <c:pt idx="1">
                  <c:v>嘉庚本科</c:v>
                </c:pt>
                <c:pt idx="2">
                  <c:v>教职工</c:v>
                </c:pt>
                <c:pt idx="3">
                  <c:v>在职研究生</c:v>
                </c:pt>
                <c:pt idx="4">
                  <c:v>硕士生</c:v>
                </c:pt>
                <c:pt idx="5">
                  <c:v>博士生</c:v>
                </c:pt>
                <c:pt idx="6">
                  <c:v>海外生</c:v>
                </c:pt>
                <c:pt idx="7">
                  <c:v>预科生</c:v>
                </c:pt>
              </c:strCache>
            </c:strRef>
          </c:cat>
          <c:val>
            <c:numRef>
              <c:f>读者借阅数据!$D$22:$D$29</c:f>
              <c:numCache>
                <c:formatCode>General</c:formatCode>
                <c:ptCount val="8"/>
                <c:pt idx="0">
                  <c:v>-125489</c:v>
                </c:pt>
                <c:pt idx="1">
                  <c:v>-65147</c:v>
                </c:pt>
                <c:pt idx="2">
                  <c:v>-13457</c:v>
                </c:pt>
                <c:pt idx="3">
                  <c:v>-42348</c:v>
                </c:pt>
                <c:pt idx="4">
                  <c:v>-45675</c:v>
                </c:pt>
                <c:pt idx="5">
                  <c:v>-31567</c:v>
                </c:pt>
                <c:pt idx="6">
                  <c:v>-2146</c:v>
                </c:pt>
                <c:pt idx="7">
                  <c:v>-602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9F-418D-B2BF-93E7664E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368389616"/>
        <c:axId val="368390176"/>
      </c:barChart>
      <c:catAx>
        <c:axId val="368389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8390176"/>
        <c:crosses val="autoZero"/>
        <c:auto val="1"/>
        <c:lblAlgn val="ctr"/>
        <c:lblOffset val="1000"/>
        <c:tickLblSkip val="1"/>
        <c:noMultiLvlLbl val="0"/>
      </c:catAx>
      <c:valAx>
        <c:axId val="3683901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8389616"/>
        <c:crossesAt val="1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2016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年图书馆各类型读者数据分类比较</a:t>
            </a:r>
          </a:p>
        </c:rich>
      </c:tx>
      <c:layout>
        <c:manualLayout>
          <c:xMode val="edge"/>
          <c:yMode val="edge"/>
          <c:x val="0.23593073593073594"/>
          <c:y val="1.4473087038239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671087585978913"/>
          <c:y val="0.25757868410591656"/>
          <c:w val="0.83222689961538743"/>
          <c:h val="0.66442351906151031"/>
        </c:manualLayout>
      </c:layout>
      <c:barChart>
        <c:barDir val="bar"/>
        <c:grouping val="stacked"/>
        <c:varyColors val="0"/>
        <c:ser>
          <c:idx val="0"/>
          <c:order val="0"/>
          <c:tx>
            <c:v>人数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'条形堆积图-2016年图书馆各类型读者数据的分类比较'!$A$22:$A$28</c:f>
              <c:strCache>
                <c:ptCount val="7"/>
                <c:pt idx="0">
                  <c:v>本科生</c:v>
                </c:pt>
                <c:pt idx="1">
                  <c:v>嘉庚本科</c:v>
                </c:pt>
                <c:pt idx="2">
                  <c:v>硕士生</c:v>
                </c:pt>
                <c:pt idx="3">
                  <c:v>教职工</c:v>
                </c:pt>
                <c:pt idx="4">
                  <c:v>博士生</c:v>
                </c:pt>
                <c:pt idx="5">
                  <c:v>在职研究生</c:v>
                </c:pt>
                <c:pt idx="6">
                  <c:v>海外生</c:v>
                </c:pt>
              </c:strCache>
            </c:strRef>
          </c:cat>
          <c:val>
            <c:numRef>
              <c:f>'条形堆积图-2016年图书馆各类型读者数据的分类比较'!$B$31:$B$37</c:f>
              <c:numCache>
                <c:formatCode>General</c:formatCode>
                <c:ptCount val="7"/>
                <c:pt idx="0">
                  <c:v>0.8</c:v>
                </c:pt>
                <c:pt idx="1">
                  <c:v>0.7662950767643909</c:v>
                </c:pt>
                <c:pt idx="2">
                  <c:v>0.60652993216170115</c:v>
                </c:pt>
                <c:pt idx="3">
                  <c:v>0.37526084024278972</c:v>
                </c:pt>
                <c:pt idx="4">
                  <c:v>0.15132304518586107</c:v>
                </c:pt>
                <c:pt idx="5">
                  <c:v>0.11990320149164915</c:v>
                </c:pt>
                <c:pt idx="6">
                  <c:v>1.7423731503153888E-2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A-48B0-AB2A-0DDF3856541C}"/>
            </c:ext>
          </c:extLst>
        </c:ser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F0F9E94E-050A-40A2-9546-FFC255882461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F1A-48B0-AB2A-0DDF3856541C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F84AE112-5CD1-4A73-A8BF-AF68FEE86118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F1A-48B0-AB2A-0DDF3856541C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6FA5BE4-EA9B-43A6-A404-6C20CEA17594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F1A-48B0-AB2A-0DDF3856541C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A734D2B1-B003-452B-B1E5-44C9CAF130F9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F1A-48B0-AB2A-0DDF3856541C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883700B2-8422-452F-A616-304C686DAF21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F1A-48B0-AB2A-0DDF3856541C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470FB5F1-B7A5-44BA-AD84-F4B750FA0F9E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F1A-48B0-AB2A-0DDF3856541C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B48BABBA-24DC-48B7-B321-4445CC244658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F1A-48B0-AB2A-0DDF38565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'条形堆积图-2016年图书馆各类型读者数据的分类比较'!$A$22:$A$28</c:f>
              <c:strCache>
                <c:ptCount val="7"/>
                <c:pt idx="0">
                  <c:v>本科生</c:v>
                </c:pt>
                <c:pt idx="1">
                  <c:v>嘉庚本科</c:v>
                </c:pt>
                <c:pt idx="2">
                  <c:v>硕士生</c:v>
                </c:pt>
                <c:pt idx="3">
                  <c:v>教职工</c:v>
                </c:pt>
                <c:pt idx="4">
                  <c:v>博士生</c:v>
                </c:pt>
                <c:pt idx="5">
                  <c:v>在职研究生</c:v>
                </c:pt>
                <c:pt idx="6">
                  <c:v>海外生</c:v>
                </c:pt>
              </c:strCache>
            </c:strRef>
          </c:cat>
          <c:val>
            <c:numRef>
              <c:f>'条形堆积图-2016年图书馆各类型读者数据的分类比较'!$C$31:$C$37</c:f>
              <c:numCache>
                <c:formatCode>General</c:formatCode>
                <c:ptCount val="7"/>
                <c:pt idx="0">
                  <c:v>0.19999999999999996</c:v>
                </c:pt>
                <c:pt idx="1">
                  <c:v>0.2337049232356091</c:v>
                </c:pt>
                <c:pt idx="2">
                  <c:v>0.39347006783829885</c:v>
                </c:pt>
                <c:pt idx="3">
                  <c:v>0.62473915975721028</c:v>
                </c:pt>
                <c:pt idx="4">
                  <c:v>0.84867695481413896</c:v>
                </c:pt>
                <c:pt idx="5">
                  <c:v>0.88009679850835087</c:v>
                </c:pt>
                <c:pt idx="6">
                  <c:v>0.98257626849684609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'条形堆积图-2016年图书馆各类型读者数据的分类比较'!$B$22:$B$28</c15:f>
                <c15:dlblRangeCache>
                  <c:ptCount val="7"/>
                  <c:pt idx="0">
                    <c:v>25207</c:v>
                  </c:pt>
                  <c:pt idx="1">
                    <c:v>24145</c:v>
                  </c:pt>
                  <c:pt idx="2">
                    <c:v>19111</c:v>
                  </c:pt>
                  <c:pt idx="3">
                    <c:v>11824</c:v>
                  </c:pt>
                  <c:pt idx="4">
                    <c:v>4768</c:v>
                  </c:pt>
                  <c:pt idx="5">
                    <c:v>3778</c:v>
                  </c:pt>
                  <c:pt idx="6">
                    <c:v>549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1F1A-48B0-AB2A-0DDF3856541C}"/>
            </c:ext>
          </c:extLst>
        </c:ser>
        <c:ser>
          <c:idx val="2"/>
          <c:order val="2"/>
          <c:tx>
            <c:v>人均借阅量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'条形堆积图-2016年图书馆各类型读者数据的分类比较'!$A$22:$A$28</c:f>
              <c:strCache>
                <c:ptCount val="7"/>
                <c:pt idx="0">
                  <c:v>本科生</c:v>
                </c:pt>
                <c:pt idx="1">
                  <c:v>嘉庚本科</c:v>
                </c:pt>
                <c:pt idx="2">
                  <c:v>硕士生</c:v>
                </c:pt>
                <c:pt idx="3">
                  <c:v>教职工</c:v>
                </c:pt>
                <c:pt idx="4">
                  <c:v>博士生</c:v>
                </c:pt>
                <c:pt idx="5">
                  <c:v>在职研究生</c:v>
                </c:pt>
                <c:pt idx="6">
                  <c:v>海外生</c:v>
                </c:pt>
              </c:strCache>
            </c:strRef>
          </c:cat>
          <c:val>
            <c:numRef>
              <c:f>'条形堆积图-2016年图书馆各类型读者数据的分类比较'!$D$31:$D$37</c:f>
              <c:numCache>
                <c:formatCode>General</c:formatCode>
                <c:ptCount val="7"/>
                <c:pt idx="0">
                  <c:v>0.57931034482758625</c:v>
                </c:pt>
                <c:pt idx="1">
                  <c:v>0.21241379310344832</c:v>
                </c:pt>
                <c:pt idx="2">
                  <c:v>0.46344827586206905</c:v>
                </c:pt>
                <c:pt idx="3">
                  <c:v>0.35862068965517246</c:v>
                </c:pt>
                <c:pt idx="4">
                  <c:v>0.8</c:v>
                </c:pt>
                <c:pt idx="5">
                  <c:v>0.1103448275862069</c:v>
                </c:pt>
                <c:pt idx="6">
                  <c:v>8.8275862068965538E-2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1A-48B0-AB2A-0DDF3856541C}"/>
            </c:ext>
          </c:extLst>
        </c:ser>
        <c:ser>
          <c:idx val="3"/>
          <c:order val="3"/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0BF78043-5D11-4445-B66A-0A23F130B57B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F1A-48B0-AB2A-0DDF3856541C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889BCF9-7ADF-45B1-9789-98FAC6E3B33B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1F1A-48B0-AB2A-0DDF3856541C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9E600A53-198B-48A4-AEA5-004F4D8383D0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F1A-48B0-AB2A-0DDF3856541C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EA1EE470-E449-4784-9082-DD2026696644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F1A-48B0-AB2A-0DDF3856541C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D6D29A15-F3E7-4561-972D-9BD1BF3A9E75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1F1A-48B0-AB2A-0DDF3856541C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E606EBC8-953C-4307-81CE-F86541A1D42B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F1A-48B0-AB2A-0DDF3856541C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E35F0C3D-509B-4928-89DC-BDE755F744BE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1F1A-48B0-AB2A-0DDF38565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'条形堆积图-2016年图书馆各类型读者数据的分类比较'!$A$22:$A$28</c:f>
              <c:strCache>
                <c:ptCount val="7"/>
                <c:pt idx="0">
                  <c:v>本科生</c:v>
                </c:pt>
                <c:pt idx="1">
                  <c:v>嘉庚本科</c:v>
                </c:pt>
                <c:pt idx="2">
                  <c:v>硕士生</c:v>
                </c:pt>
                <c:pt idx="3">
                  <c:v>教职工</c:v>
                </c:pt>
                <c:pt idx="4">
                  <c:v>博士生</c:v>
                </c:pt>
                <c:pt idx="5">
                  <c:v>在职研究生</c:v>
                </c:pt>
                <c:pt idx="6">
                  <c:v>海外生</c:v>
                </c:pt>
              </c:strCache>
            </c:strRef>
          </c:cat>
          <c:val>
            <c:numRef>
              <c:f>'条形堆积图-2016年图书馆各类型读者数据的分类比较'!$E$31:$E$37</c:f>
              <c:numCache>
                <c:formatCode>General</c:formatCode>
                <c:ptCount val="7"/>
                <c:pt idx="0">
                  <c:v>0.42068965517241375</c:v>
                </c:pt>
                <c:pt idx="1">
                  <c:v>0.78758620689655168</c:v>
                </c:pt>
                <c:pt idx="2">
                  <c:v>0.53655172413793095</c:v>
                </c:pt>
                <c:pt idx="3">
                  <c:v>0.64137931034482754</c:v>
                </c:pt>
                <c:pt idx="4">
                  <c:v>0.19999999999999996</c:v>
                </c:pt>
                <c:pt idx="5">
                  <c:v>0.8896551724137931</c:v>
                </c:pt>
                <c:pt idx="6">
                  <c:v>0.91172413793103446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'条形堆积图-2016年图书馆各类型读者数据的分类比较'!$C$22:$C$28</c15:f>
                <c15:dlblRangeCache>
                  <c:ptCount val="7"/>
                  <c:pt idx="0">
                    <c:v>8.40 </c:v>
                  </c:pt>
                  <c:pt idx="1">
                    <c:v>3.08 </c:v>
                  </c:pt>
                  <c:pt idx="2">
                    <c:v>6.72 </c:v>
                  </c:pt>
                  <c:pt idx="3">
                    <c:v>5.20 </c:v>
                  </c:pt>
                  <c:pt idx="4">
                    <c:v>11.60 </c:v>
                  </c:pt>
                  <c:pt idx="5">
                    <c:v>1.60 </c:v>
                  </c:pt>
                  <c:pt idx="6">
                    <c:v>1.28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1F1A-48B0-AB2A-0DDF3856541C}"/>
            </c:ext>
          </c:extLst>
        </c:ser>
        <c:ser>
          <c:idx val="4"/>
          <c:order val="4"/>
          <c:tx>
            <c:v>有借阅行为人数占比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4849496754082211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F1A-48B0-AB2A-0DDF3856541C}"/>
                </c:ext>
              </c:extLst>
            </c:dLbl>
            <c:dLbl>
              <c:idx val="1"/>
              <c:layout>
                <c:manualLayout>
                  <c:x val="0.10724527081173676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F1A-48B0-AB2A-0DDF3856541C}"/>
                </c:ext>
              </c:extLst>
            </c:dLbl>
            <c:dLbl>
              <c:idx val="2"/>
              <c:layout>
                <c:manualLayout>
                  <c:x val="9.8098914106324944E-2"/>
                  <c:y val="6.63342159600741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1F1A-48B0-AB2A-0DDF3856541C}"/>
                </c:ext>
              </c:extLst>
            </c:dLbl>
            <c:dLbl>
              <c:idx val="3"/>
              <c:layout>
                <c:manualLayout>
                  <c:x val="5.658792650918635E-2"/>
                  <c:y val="7.236543519119717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1F1A-48B0-AB2A-0DDF3856541C}"/>
                </c:ext>
              </c:extLst>
            </c:dLbl>
            <c:dLbl>
              <c:idx val="4"/>
              <c:layout>
                <c:manualLayout>
                  <c:x val="5.331965857209025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1F1A-48B0-AB2A-0DDF3856541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'条形堆积图-2016年图书馆各类型读者数据的分类比较'!$A$22:$A$28</c:f>
              <c:strCache>
                <c:ptCount val="7"/>
                <c:pt idx="0">
                  <c:v>本科生</c:v>
                </c:pt>
                <c:pt idx="1">
                  <c:v>嘉庚本科</c:v>
                </c:pt>
                <c:pt idx="2">
                  <c:v>硕士生</c:v>
                </c:pt>
                <c:pt idx="3">
                  <c:v>教职工</c:v>
                </c:pt>
                <c:pt idx="4">
                  <c:v>博士生</c:v>
                </c:pt>
                <c:pt idx="5">
                  <c:v>在职研究生</c:v>
                </c:pt>
                <c:pt idx="6">
                  <c:v>海外生</c:v>
                </c:pt>
              </c:strCache>
            </c:strRef>
          </c:cat>
          <c:val>
            <c:numRef>
              <c:f>'条形堆积图-2016年图书馆各类型读者数据的分类比较'!$F$31:$F$37</c:f>
              <c:numCache>
                <c:formatCode>General</c:formatCode>
                <c:ptCount val="7"/>
                <c:pt idx="0">
                  <c:v>0.8</c:v>
                </c:pt>
                <c:pt idx="1">
                  <c:v>0.51706765500345497</c:v>
                </c:pt>
                <c:pt idx="2">
                  <c:v>0.45118411960550286</c:v>
                </c:pt>
                <c:pt idx="3">
                  <c:v>0.15714554934355174</c:v>
                </c:pt>
                <c:pt idx="4">
                  <c:v>0.10226773038507445</c:v>
                </c:pt>
                <c:pt idx="5">
                  <c:v>2.7589672718135561E-2</c:v>
                </c:pt>
                <c:pt idx="6">
                  <c:v>5.8797663169797105E-3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F1A-48B0-AB2A-0DDF38565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5312"/>
        <c:axId val="4035872"/>
      </c:barChart>
      <c:catAx>
        <c:axId val="40353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035872"/>
        <c:crosses val="autoZero"/>
        <c:auto val="1"/>
        <c:lblAlgn val="ctr"/>
        <c:lblOffset val="100"/>
        <c:noMultiLvlLbl val="0"/>
      </c:catAx>
      <c:valAx>
        <c:axId val="4035872"/>
        <c:scaling>
          <c:orientation val="minMax"/>
          <c:max val="3"/>
        </c:scaling>
        <c:delete val="1"/>
        <c:axPos val="t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40353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egendEntry>
        <c:idx val="1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effectLst>
                <a:reflection endPos="0" dir="5400000" sy="-100000" algn="bl" rotWithShape="0"/>
              </a:effectLst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95250</xdr:colOff>
      <xdr:row>2</xdr:row>
      <xdr:rowOff>142875</xdr:rowOff>
    </xdr:from>
    <xdr:ext cx="184731" cy="264560"/>
    <xdr:sp macro="" textlink="">
      <xdr:nvSpPr>
        <xdr:cNvPr id="10" name="文本框 9"/>
        <xdr:cNvSpPr txBox="1"/>
      </xdr:nvSpPr>
      <xdr:spPr>
        <a:xfrm>
          <a:off x="9144000" y="16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190500</xdr:colOff>
      <xdr:row>24</xdr:row>
      <xdr:rowOff>123824</xdr:rowOff>
    </xdr:to>
    <xdr:graphicFrame macro="">
      <xdr:nvGraphicFramePr>
        <xdr:cNvPr id="2" name="图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57150</xdr:rowOff>
    </xdr:from>
    <xdr:to>
      <xdr:col>8</xdr:col>
      <xdr:colOff>228601</xdr:colOff>
      <xdr:row>42</xdr:row>
      <xdr:rowOff>61913</xdr:rowOff>
    </xdr:to>
    <xdr:graphicFrame macro="">
      <xdr:nvGraphicFramePr>
        <xdr:cNvPr id="3" name="图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14288</xdr:colOff>
      <xdr:row>22</xdr:row>
      <xdr:rowOff>104775</xdr:rowOff>
    </xdr:to>
    <xdr:graphicFrame macro="">
      <xdr:nvGraphicFramePr>
        <xdr:cNvPr id="2" name="图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509589</xdr:colOff>
      <xdr:row>24</xdr:row>
      <xdr:rowOff>123825</xdr:rowOff>
    </xdr:to>
    <xdr:graphicFrame macro="">
      <xdr:nvGraphicFramePr>
        <xdr:cNvPr id="2" name="图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180975</xdr:colOff>
      <xdr:row>26</xdr:row>
      <xdr:rowOff>123825</xdr:rowOff>
    </xdr:from>
    <xdr:to>
      <xdr:col>1</xdr:col>
      <xdr:colOff>409575</xdr:colOff>
      <xdr:row>32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4581525"/>
          <a:ext cx="914400" cy="914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638174</xdr:colOff>
      <xdr:row>25</xdr:row>
      <xdr:rowOff>66675</xdr:rowOff>
    </xdr:to>
    <xdr:graphicFrame macro="">
      <xdr:nvGraphicFramePr>
        <xdr:cNvPr id="2" name="图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652463</xdr:colOff>
      <xdr:row>22</xdr:row>
      <xdr:rowOff>47625</xdr:rowOff>
    </xdr:to>
    <xdr:graphicFrame macro="">
      <xdr:nvGraphicFramePr>
        <xdr:cNvPr id="2" name="图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0.40632</cdr:x>
      <cdr:y>0.10955</cdr:y>
    </cdr:from>
    <cdr:to>
      <cdr:x>0.54739</cdr:x>
      <cdr:y>0.30251</cdr:y>
    </cdr:to>
    <cdr:sp macro="" textlink="">
      <cdr:nvSpPr>
        <cdr:cNvPr id="2" name="文本框 1"/>
        <cdr:cNvSpPr txBox="1"/>
      </cdr:nvSpPr>
      <cdr:spPr>
        <a:xfrm xmlns:a="http://schemas.openxmlformats.org/drawingml/2006/main">
          <a:off x="2633664" y="51911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zh-CN" altLang="en-US" sz="1100"/>
        </a:p>
      </cdr:txBody>
    </cdr:sp>
  </cdr:relSizeAnchor>
  <cdr:relSizeAnchor xmlns:cdr="http://schemas.openxmlformats.org/drawingml/2006/chartDrawing">
    <cdr:from>
      <cdr:x>0.38948</cdr:x>
      <cdr:y>0.08088</cdr:y>
    </cdr:from>
    <cdr:to>
      <cdr:x>0.53056</cdr:x>
      <cdr:y>0.1452</cdr:y>
    </cdr:to>
    <cdr:sp macro="" textlink="">
      <cdr:nvSpPr>
        <cdr:cNvPr id="3" name="文本框 2"/>
        <cdr:cNvSpPr txBox="1"/>
      </cdr:nvSpPr>
      <cdr:spPr>
        <a:xfrm xmlns:a="http://schemas.openxmlformats.org/drawingml/2006/main">
          <a:off x="2153551" y="309314"/>
          <a:ext cx="780028" cy="245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CN" altLang="en-US" sz="1100">
              <a:solidFill>
                <a:schemeClr val="tx1">
                  <a:lumMod val="65000"/>
                  <a:lumOff val="3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（单位：册）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423864</xdr:colOff>
      <xdr:row>24</xdr:row>
      <xdr:rowOff>90489</xdr:rowOff>
    </xdr:to>
    <xdr:graphicFrame macro="">
      <xdr:nvGraphicFramePr>
        <xdr:cNvPr id="2" name="图表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9</xdr:col>
      <xdr:colOff>104775</xdr:colOff>
      <xdr:row>18</xdr:row>
      <xdr:rowOff>123825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C39" sqref="C39"/>
    </sheetView>
  </sheetViews>
  <sheetFormatPr defaultRowHeight="13.5" x14ac:dyDescent="0.15"/>
  <cols>
    <col min="1" max="1" width="13.75" customWidth="1"/>
    <col min="2" max="2" width="12.5" customWidth="1"/>
    <col min="3" max="3" width="11" customWidth="1"/>
    <col min="4" max="4" width="10.875" customWidth="1"/>
    <col min="5" max="5" width="16.25" customWidth="1"/>
    <col min="6" max="6" width="13.875" customWidth="1"/>
    <col min="7" max="7" width="16" customWidth="1"/>
    <col min="8" max="8" width="16.375" customWidth="1"/>
    <col min="9" max="9" width="13" customWidth="1"/>
    <col min="10" max="10" width="11.375" customWidth="1"/>
    <col min="11" max="11" width="13.625" customWidth="1"/>
    <col min="12" max="12" width="16.5" customWidth="1"/>
  </cols>
  <sheetData>
    <row r="1" spans="1:9" ht="19.5" thickBot="1" x14ac:dyDescent="0.3">
      <c r="B1" s="21">
        <v>2016</v>
      </c>
      <c r="C1" s="21"/>
      <c r="D1" s="21"/>
      <c r="E1" s="21"/>
      <c r="F1" s="22">
        <v>2017</v>
      </c>
      <c r="G1" s="22"/>
      <c r="H1" s="22"/>
      <c r="I1" s="22"/>
    </row>
    <row r="2" spans="1:9" ht="17.25" thickBot="1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6" t="s">
        <v>1</v>
      </c>
      <c r="G2" s="6" t="s">
        <v>2</v>
      </c>
      <c r="H2" s="6" t="s">
        <v>3</v>
      </c>
      <c r="I2" s="6" t="s">
        <v>4</v>
      </c>
    </row>
    <row r="3" spans="1:9" ht="15" thickBot="1" x14ac:dyDescent="0.2">
      <c r="A3" s="3" t="s">
        <v>9</v>
      </c>
      <c r="B3" s="4">
        <v>549</v>
      </c>
      <c r="C3" s="4">
        <v>702</v>
      </c>
      <c r="D3" s="7">
        <v>1.28</v>
      </c>
      <c r="E3" s="4">
        <v>117</v>
      </c>
      <c r="F3" s="4">
        <v>573</v>
      </c>
      <c r="G3" s="4">
        <v>876</v>
      </c>
      <c r="H3" s="7">
        <f t="shared" ref="H3:H10" si="0">G3/F3</f>
        <v>1.5287958115183247</v>
      </c>
      <c r="I3" s="4">
        <v>164</v>
      </c>
    </row>
    <row r="4" spans="1:9" ht="15" thickBot="1" x14ac:dyDescent="0.2">
      <c r="A4" s="3" t="s">
        <v>10</v>
      </c>
      <c r="B4" s="4">
        <v>1331</v>
      </c>
      <c r="C4" s="4">
        <v>1669</v>
      </c>
      <c r="D4" s="7">
        <v>1.25</v>
      </c>
      <c r="E4" s="4">
        <v>352</v>
      </c>
      <c r="F4" s="4">
        <v>1254</v>
      </c>
      <c r="G4" s="4">
        <v>1544</v>
      </c>
      <c r="H4" s="7">
        <f t="shared" si="0"/>
        <v>1.2312599681020733</v>
      </c>
      <c r="I4" s="4">
        <v>348</v>
      </c>
    </row>
    <row r="5" spans="1:9" ht="15" thickBot="1" x14ac:dyDescent="0.2">
      <c r="A5" s="3" t="s">
        <v>11</v>
      </c>
      <c r="B5" s="4">
        <v>3778</v>
      </c>
      <c r="C5" s="4">
        <v>6062</v>
      </c>
      <c r="D5" s="7">
        <v>1.6</v>
      </c>
      <c r="E5" s="4">
        <v>549</v>
      </c>
      <c r="F5" s="4">
        <v>3665</v>
      </c>
      <c r="G5" s="4">
        <v>5997</v>
      </c>
      <c r="H5" s="7">
        <f t="shared" si="0"/>
        <v>1.6362892223738064</v>
      </c>
      <c r="I5" s="4">
        <v>642</v>
      </c>
    </row>
    <row r="6" spans="1:9" ht="15" thickBot="1" x14ac:dyDescent="0.2">
      <c r="A6" s="3" t="s">
        <v>7</v>
      </c>
      <c r="B6" s="4">
        <v>4768</v>
      </c>
      <c r="C6" s="4">
        <v>55320</v>
      </c>
      <c r="D6" s="7">
        <v>11.6</v>
      </c>
      <c r="E6" s="4">
        <v>2035</v>
      </c>
      <c r="F6" s="4">
        <v>4867</v>
      </c>
      <c r="G6" s="4">
        <v>64597</v>
      </c>
      <c r="H6" s="7">
        <f t="shared" si="0"/>
        <v>13.272447092664885</v>
      </c>
      <c r="I6" s="4">
        <v>2248</v>
      </c>
    </row>
    <row r="7" spans="1:9" ht="15" thickBot="1" x14ac:dyDescent="0.2">
      <c r="A7" s="3" t="s">
        <v>8</v>
      </c>
      <c r="B7" s="4">
        <v>11824</v>
      </c>
      <c r="C7" s="4">
        <v>61459</v>
      </c>
      <c r="D7" s="7">
        <v>5.2</v>
      </c>
      <c r="E7" s="4">
        <v>3127</v>
      </c>
      <c r="F7" s="4">
        <v>11654</v>
      </c>
      <c r="G7" s="4">
        <v>54214</v>
      </c>
      <c r="H7" s="7">
        <f t="shared" si="0"/>
        <v>4.6519649905611811</v>
      </c>
      <c r="I7" s="4">
        <v>3697</v>
      </c>
    </row>
    <row r="8" spans="1:9" ht="15" thickBot="1" x14ac:dyDescent="0.2">
      <c r="A8" s="3" t="s">
        <v>6</v>
      </c>
      <c r="B8" s="4">
        <v>19111</v>
      </c>
      <c r="C8" s="4">
        <v>128450</v>
      </c>
      <c r="D8" s="7">
        <v>6.72</v>
      </c>
      <c r="E8" s="4">
        <v>8978</v>
      </c>
      <c r="F8" s="4">
        <v>19476</v>
      </c>
      <c r="G8" s="4">
        <v>213597</v>
      </c>
      <c r="H8" s="7">
        <f t="shared" si="0"/>
        <v>10.967190388170055</v>
      </c>
      <c r="I8" s="4">
        <v>10978</v>
      </c>
    </row>
    <row r="9" spans="1:9" ht="15" thickBot="1" x14ac:dyDescent="0.2">
      <c r="A9" s="3" t="s">
        <v>12</v>
      </c>
      <c r="B9" s="4">
        <v>24145</v>
      </c>
      <c r="C9" s="4">
        <v>74288</v>
      </c>
      <c r="D9" s="7">
        <v>3.08</v>
      </c>
      <c r="E9" s="4">
        <v>10289</v>
      </c>
      <c r="F9" s="4">
        <v>25472</v>
      </c>
      <c r="G9" s="4">
        <v>73214</v>
      </c>
      <c r="H9" s="7">
        <f t="shared" si="0"/>
        <v>2.8742933417085426</v>
      </c>
      <c r="I9" s="4">
        <v>14286</v>
      </c>
    </row>
    <row r="10" spans="1:9" ht="15" thickBot="1" x14ac:dyDescent="0.2">
      <c r="A10" s="3" t="s">
        <v>5</v>
      </c>
      <c r="B10" s="4">
        <v>25207</v>
      </c>
      <c r="C10" s="4">
        <v>211801</v>
      </c>
      <c r="D10" s="7">
        <v>8.4</v>
      </c>
      <c r="E10" s="4">
        <v>15919</v>
      </c>
      <c r="F10" s="4">
        <v>24987</v>
      </c>
      <c r="G10" s="4">
        <v>203601</v>
      </c>
      <c r="H10" s="7">
        <f t="shared" si="0"/>
        <v>8.1482771040941291</v>
      </c>
      <c r="I10" s="4">
        <v>13919</v>
      </c>
    </row>
    <row r="13" spans="1:9" x14ac:dyDescent="0.15">
      <c r="A13" s="8" t="s">
        <v>13</v>
      </c>
      <c r="B13" s="9" t="s">
        <v>14</v>
      </c>
      <c r="C13" s="9" t="s">
        <v>20</v>
      </c>
    </row>
    <row r="14" spans="1:9" x14ac:dyDescent="0.15">
      <c r="A14" s="13">
        <v>2014</v>
      </c>
      <c r="B14" s="14">
        <v>792047</v>
      </c>
      <c r="C14" s="11">
        <v>0</v>
      </c>
    </row>
    <row r="15" spans="1:9" ht="13.5" customHeight="1" x14ac:dyDescent="0.15">
      <c r="A15" s="12">
        <v>2015</v>
      </c>
      <c r="B15" s="14">
        <v>635770</v>
      </c>
      <c r="C15" s="11">
        <f>(B15-B14)/B14</f>
        <v>-0.19730773552579581</v>
      </c>
    </row>
    <row r="16" spans="1:9" x14ac:dyDescent="0.15">
      <c r="A16" s="12">
        <v>2016</v>
      </c>
      <c r="B16" s="14">
        <v>553481</v>
      </c>
      <c r="C16" s="11">
        <f t="shared" ref="C16:C17" si="1">(B16-B15)/B15</f>
        <v>-0.1294320273054721</v>
      </c>
    </row>
    <row r="17" spans="1:9" x14ac:dyDescent="0.15">
      <c r="A17" s="12">
        <v>2017</v>
      </c>
      <c r="B17" s="14">
        <v>486754</v>
      </c>
      <c r="C17" s="11">
        <f t="shared" si="1"/>
        <v>-0.12055879063599292</v>
      </c>
    </row>
    <row r="21" spans="1:9" x14ac:dyDescent="0.15">
      <c r="A21" s="20"/>
      <c r="B21" s="20" t="s">
        <v>21</v>
      </c>
      <c r="C21" s="20" t="s">
        <v>22</v>
      </c>
      <c r="D21" s="5"/>
    </row>
    <row r="22" spans="1:9" x14ac:dyDescent="0.15">
      <c r="A22" s="15" t="s">
        <v>5</v>
      </c>
      <c r="B22" s="5">
        <v>125489</v>
      </c>
      <c r="C22" s="5">
        <v>186546</v>
      </c>
      <c r="D22" s="5">
        <f t="shared" ref="D22:D29" si="2">0-B22</f>
        <v>-125489</v>
      </c>
    </row>
    <row r="23" spans="1:9" x14ac:dyDescent="0.15">
      <c r="A23" s="15" t="s">
        <v>12</v>
      </c>
      <c r="B23" s="5">
        <v>65147</v>
      </c>
      <c r="C23" s="5">
        <v>65471</v>
      </c>
      <c r="D23" s="5">
        <f t="shared" si="2"/>
        <v>-65147</v>
      </c>
    </row>
    <row r="24" spans="1:9" x14ac:dyDescent="0.15">
      <c r="A24" s="15" t="s">
        <v>8</v>
      </c>
      <c r="B24" s="5">
        <v>13457</v>
      </c>
      <c r="C24" s="5">
        <v>54216</v>
      </c>
      <c r="D24" s="5">
        <f t="shared" si="2"/>
        <v>-13457</v>
      </c>
    </row>
    <row r="25" spans="1:9" x14ac:dyDescent="0.15">
      <c r="A25" s="15" t="s">
        <v>11</v>
      </c>
      <c r="B25" s="5">
        <v>42348</v>
      </c>
      <c r="C25" s="5">
        <v>54023</v>
      </c>
      <c r="D25" s="5">
        <f t="shared" si="2"/>
        <v>-42348</v>
      </c>
    </row>
    <row r="26" spans="1:9" x14ac:dyDescent="0.15">
      <c r="A26" s="15" t="s">
        <v>6</v>
      </c>
      <c r="B26" s="5">
        <v>45675</v>
      </c>
      <c r="C26" s="5">
        <v>50124</v>
      </c>
      <c r="D26" s="5">
        <f t="shared" si="2"/>
        <v>-45675</v>
      </c>
    </row>
    <row r="27" spans="1:9" x14ac:dyDescent="0.15">
      <c r="A27" s="15" t="s">
        <v>7</v>
      </c>
      <c r="B27" s="5">
        <v>31567</v>
      </c>
      <c r="C27" s="5">
        <v>15762</v>
      </c>
      <c r="D27" s="5">
        <f t="shared" si="2"/>
        <v>-31567</v>
      </c>
    </row>
    <row r="28" spans="1:9" x14ac:dyDescent="0.15">
      <c r="A28" s="15" t="s">
        <v>9</v>
      </c>
      <c r="B28" s="5">
        <v>2146</v>
      </c>
      <c r="C28" s="5">
        <v>1024</v>
      </c>
      <c r="D28" s="5">
        <f t="shared" si="2"/>
        <v>-2146</v>
      </c>
    </row>
    <row r="29" spans="1:9" x14ac:dyDescent="0.15">
      <c r="A29" s="15" t="s">
        <v>10</v>
      </c>
      <c r="B29" s="5">
        <v>602</v>
      </c>
      <c r="C29" s="5">
        <v>547</v>
      </c>
      <c r="D29" s="5">
        <f t="shared" si="2"/>
        <v>-602</v>
      </c>
      <c r="E29" s="5"/>
    </row>
    <row r="30" spans="1:9" x14ac:dyDescent="0.15">
      <c r="A30" s="5"/>
      <c r="B30" s="5"/>
      <c r="C30" s="5"/>
      <c r="D30" s="5"/>
      <c r="E30" s="5"/>
    </row>
    <row r="31" spans="1:9" x14ac:dyDescent="0.15">
      <c r="A31" s="5"/>
      <c r="B31" s="5"/>
      <c r="C31" s="5"/>
      <c r="D31" s="5"/>
      <c r="E31" s="5"/>
      <c r="I31" s="10" t="s">
        <v>19</v>
      </c>
    </row>
    <row r="32" spans="1:9" x14ac:dyDescent="0.15">
      <c r="A32" s="5"/>
      <c r="B32" s="5"/>
      <c r="C32" s="5"/>
      <c r="D32" s="5"/>
      <c r="E32" s="5"/>
      <c r="I32" t="s">
        <v>16</v>
      </c>
    </row>
    <row r="33" spans="1:9" x14ac:dyDescent="0.15">
      <c r="A33" s="5"/>
      <c r="B33" s="5"/>
      <c r="C33" s="5"/>
      <c r="D33" s="5"/>
      <c r="E33" s="5"/>
      <c r="I33" t="s">
        <v>15</v>
      </c>
    </row>
    <row r="34" spans="1:9" x14ac:dyDescent="0.15">
      <c r="A34" s="5"/>
      <c r="B34" s="5"/>
      <c r="C34" s="5"/>
      <c r="D34" s="5"/>
      <c r="E34" s="5"/>
      <c r="I34" t="s">
        <v>17</v>
      </c>
    </row>
    <row r="35" spans="1:9" x14ac:dyDescent="0.15">
      <c r="A35" s="5"/>
      <c r="B35" s="5"/>
      <c r="C35" s="5"/>
      <c r="D35" s="5"/>
      <c r="E35" s="5"/>
      <c r="I35" t="s">
        <v>18</v>
      </c>
    </row>
    <row r="36" spans="1:9" x14ac:dyDescent="0.15">
      <c r="A36" s="5"/>
      <c r="B36" s="5"/>
      <c r="C36" s="5"/>
      <c r="D36" s="5"/>
      <c r="E36" s="5"/>
    </row>
    <row r="37" spans="1:9" x14ac:dyDescent="0.15">
      <c r="A37" s="5"/>
      <c r="B37" s="5"/>
      <c r="C37" s="5"/>
      <c r="D37" s="5"/>
      <c r="E37" s="5"/>
    </row>
    <row r="38" spans="1:9" x14ac:dyDescent="0.15">
      <c r="A38" s="5"/>
      <c r="B38" s="5"/>
      <c r="C38" s="5"/>
      <c r="D38" s="5"/>
      <c r="E38" s="5"/>
    </row>
  </sheetData>
  <sortState ref="A22:D29">
    <sortCondition descending="1" ref="C2"/>
  </sortState>
  <mergeCells count="2">
    <mergeCell ref="B1:E1"/>
    <mergeCell ref="F1:I1"/>
  </mergeCells>
  <phoneticPr fontId="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4" sqref="K34"/>
    </sheetView>
  </sheetViews>
  <sheetFormatPr defaultRowHeight="13.5" x14ac:dyDescent="0.15"/>
  <sheetData/>
  <phoneticPr fontId="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1" sqref="I31"/>
    </sheetView>
  </sheetViews>
  <sheetFormatPr defaultRowHeight="13.5" x14ac:dyDescent="0.15"/>
  <sheetData/>
  <phoneticPr fontId="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2" sqref="I32"/>
    </sheetView>
  </sheetViews>
  <sheetFormatPr defaultRowHeight="13.5" x14ac:dyDescent="0.15"/>
  <sheetData/>
  <phoneticPr fontId="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O8"/>
  <sheetViews>
    <sheetView workbookViewId="0">
      <selection activeCell="N1" sqref="N1"/>
    </sheetView>
  </sheetViews>
  <sheetFormatPr defaultRowHeight="13.5" x14ac:dyDescent="0.15"/>
  <cols>
    <col min="11" max="11" width="12.125" customWidth="1"/>
  </cols>
  <sheetData>
    <row r="1" spans="11:15" x14ac:dyDescent="0.15">
      <c r="K1" s="18" t="s">
        <v>11</v>
      </c>
      <c r="L1" s="19">
        <v>3778</v>
      </c>
      <c r="M1" s="19">
        <v>549</v>
      </c>
      <c r="N1" s="16">
        <f t="shared" ref="N1:N8" si="0">M1/L1</f>
        <v>0.14531498147167812</v>
      </c>
      <c r="O1" s="17">
        <f t="shared" ref="O1:O8" si="1">1-N1</f>
        <v>0.8546850185283219</v>
      </c>
    </row>
    <row r="2" spans="11:15" x14ac:dyDescent="0.15">
      <c r="K2" s="18" t="s">
        <v>9</v>
      </c>
      <c r="L2" s="19">
        <v>549</v>
      </c>
      <c r="M2" s="19">
        <v>117</v>
      </c>
      <c r="N2" s="16">
        <f t="shared" si="0"/>
        <v>0.21311475409836064</v>
      </c>
      <c r="O2" s="17">
        <f t="shared" si="1"/>
        <v>0.78688524590163933</v>
      </c>
    </row>
    <row r="3" spans="11:15" x14ac:dyDescent="0.15">
      <c r="K3" s="18" t="s">
        <v>8</v>
      </c>
      <c r="L3" s="19">
        <v>11824</v>
      </c>
      <c r="M3" s="19">
        <v>3127</v>
      </c>
      <c r="N3" s="16">
        <f t="shared" si="0"/>
        <v>0.26446211096075778</v>
      </c>
      <c r="O3" s="17">
        <f t="shared" si="1"/>
        <v>0.73553788903924222</v>
      </c>
    </row>
    <row r="4" spans="11:15" x14ac:dyDescent="0.15">
      <c r="K4" s="18" t="s">
        <v>10</v>
      </c>
      <c r="L4" s="19">
        <v>1331</v>
      </c>
      <c r="M4" s="19">
        <v>352</v>
      </c>
      <c r="N4" s="16">
        <f t="shared" si="0"/>
        <v>0.26446280991735538</v>
      </c>
      <c r="O4" s="17">
        <f t="shared" si="1"/>
        <v>0.73553719008264462</v>
      </c>
    </row>
    <row r="5" spans="11:15" x14ac:dyDescent="0.15">
      <c r="K5" s="18" t="s">
        <v>12</v>
      </c>
      <c r="L5" s="19">
        <v>24145</v>
      </c>
      <c r="M5" s="19">
        <v>10289</v>
      </c>
      <c r="N5" s="16">
        <f t="shared" si="0"/>
        <v>0.42613377510871814</v>
      </c>
      <c r="O5" s="17">
        <f t="shared" si="1"/>
        <v>0.57386622489128181</v>
      </c>
    </row>
    <row r="6" spans="11:15" x14ac:dyDescent="0.15">
      <c r="K6" s="18" t="s">
        <v>7</v>
      </c>
      <c r="L6" s="19">
        <v>4768</v>
      </c>
      <c r="M6" s="19">
        <v>2035</v>
      </c>
      <c r="N6" s="16">
        <f t="shared" si="0"/>
        <v>0.42680369127516776</v>
      </c>
      <c r="O6" s="17">
        <f t="shared" si="1"/>
        <v>0.57319630872483218</v>
      </c>
    </row>
    <row r="7" spans="11:15" x14ac:dyDescent="0.15">
      <c r="K7" s="18" t="s">
        <v>6</v>
      </c>
      <c r="L7" s="19">
        <v>19111</v>
      </c>
      <c r="M7" s="19">
        <v>8978</v>
      </c>
      <c r="N7" s="16">
        <f t="shared" si="0"/>
        <v>0.46978180105698286</v>
      </c>
      <c r="O7" s="17">
        <f t="shared" si="1"/>
        <v>0.53021819894301714</v>
      </c>
    </row>
    <row r="8" spans="11:15" x14ac:dyDescent="0.15">
      <c r="K8" s="18" t="s">
        <v>5</v>
      </c>
      <c r="L8" s="19">
        <v>25207</v>
      </c>
      <c r="M8" s="19">
        <v>15919</v>
      </c>
      <c r="N8" s="16">
        <f t="shared" si="0"/>
        <v>0.63153092394969657</v>
      </c>
      <c r="O8" s="17">
        <f t="shared" si="1"/>
        <v>0.36846907605030343</v>
      </c>
    </row>
  </sheetData>
  <phoneticPr fontId="4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3"/>
  <sheetViews>
    <sheetView workbookViewId="0">
      <selection activeCell="N31" sqref="N31"/>
    </sheetView>
  </sheetViews>
  <sheetFormatPr defaultRowHeight="13.5" x14ac:dyDescent="0.15"/>
  <sheetData>
    <row r="3" spans="11:11" x14ac:dyDescent="0.15">
      <c r="K3">
        <v>1</v>
      </c>
    </row>
  </sheetData>
  <phoneticPr fontId="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4" sqref="C34"/>
    </sheetView>
  </sheetViews>
  <sheetFormatPr defaultRowHeight="13.5" x14ac:dyDescent="0.15"/>
  <sheetData/>
  <phoneticPr fontId="4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F37"/>
  <sheetViews>
    <sheetView tabSelected="1" workbookViewId="0">
      <selection activeCell="L23" sqref="L23"/>
    </sheetView>
  </sheetViews>
  <sheetFormatPr defaultRowHeight="13.5" x14ac:dyDescent="0.15"/>
  <sheetData>
    <row r="22" spans="1:6" ht="15" thickBot="1" x14ac:dyDescent="0.2">
      <c r="A22" s="3" t="s">
        <v>5</v>
      </c>
      <c r="B22" s="4">
        <v>25207</v>
      </c>
      <c r="C22" s="7">
        <v>8.4</v>
      </c>
      <c r="D22" s="4">
        <v>15919</v>
      </c>
    </row>
    <row r="23" spans="1:6" ht="15" thickBot="1" x14ac:dyDescent="0.2">
      <c r="A23" s="3" t="s">
        <v>12</v>
      </c>
      <c r="B23" s="4">
        <v>24145</v>
      </c>
      <c r="C23" s="7">
        <v>3.08</v>
      </c>
      <c r="D23" s="4">
        <v>10289</v>
      </c>
    </row>
    <row r="24" spans="1:6" ht="15" thickBot="1" x14ac:dyDescent="0.2">
      <c r="A24" s="3" t="s">
        <v>6</v>
      </c>
      <c r="B24" s="4">
        <v>19111</v>
      </c>
      <c r="C24" s="7">
        <v>6.72</v>
      </c>
      <c r="D24" s="4">
        <v>8978</v>
      </c>
    </row>
    <row r="25" spans="1:6" ht="15" thickBot="1" x14ac:dyDescent="0.2">
      <c r="A25" s="3" t="s">
        <v>8</v>
      </c>
      <c r="B25" s="4">
        <v>11824</v>
      </c>
      <c r="C25" s="7">
        <v>5.2</v>
      </c>
      <c r="D25" s="4">
        <v>3127</v>
      </c>
    </row>
    <row r="26" spans="1:6" ht="15" thickBot="1" x14ac:dyDescent="0.2">
      <c r="A26" s="3" t="s">
        <v>7</v>
      </c>
      <c r="B26" s="4">
        <v>4768</v>
      </c>
      <c r="C26" s="7">
        <v>11.6</v>
      </c>
      <c r="D26" s="4">
        <v>2035</v>
      </c>
    </row>
    <row r="27" spans="1:6" ht="15" thickBot="1" x14ac:dyDescent="0.2">
      <c r="A27" s="3" t="s">
        <v>11</v>
      </c>
      <c r="B27" s="4">
        <v>3778</v>
      </c>
      <c r="C27" s="7">
        <v>1.6</v>
      </c>
      <c r="D27" s="4">
        <v>549</v>
      </c>
    </row>
    <row r="28" spans="1:6" ht="15" thickBot="1" x14ac:dyDescent="0.2">
      <c r="A28" s="3" t="s">
        <v>9</v>
      </c>
      <c r="B28" s="4">
        <v>549</v>
      </c>
      <c r="C28" s="7">
        <v>1.28</v>
      </c>
      <c r="D28" s="4">
        <v>117</v>
      </c>
    </row>
    <row r="29" spans="1:6" ht="15" thickBot="1" x14ac:dyDescent="0.2">
      <c r="A29" s="3" t="s">
        <v>10</v>
      </c>
      <c r="B29" s="4">
        <v>1331</v>
      </c>
      <c r="C29" s="7">
        <v>1.25</v>
      </c>
      <c r="D29" s="4">
        <v>352</v>
      </c>
    </row>
    <row r="31" spans="1:6" ht="14.25" thickBot="1" x14ac:dyDescent="0.2">
      <c r="A31" s="3" t="s">
        <v>5</v>
      </c>
      <c r="B31">
        <f>B22/MAX($B$22:$B$29)*0.8</f>
        <v>0.8</v>
      </c>
      <c r="C31">
        <f t="shared" ref="C31:C37" si="0">1-B31</f>
        <v>0.19999999999999996</v>
      </c>
      <c r="D31">
        <f>C22/MAX($C$22:$C$29)*0.8</f>
        <v>0.57931034482758625</v>
      </c>
      <c r="E31">
        <f t="shared" ref="E31:E37" si="1">1-D31</f>
        <v>0.42068965517241375</v>
      </c>
      <c r="F31">
        <f>D22/MAX($D$22:$D$29)*0.8</f>
        <v>0.8</v>
      </c>
    </row>
    <row r="32" spans="1:6" ht="14.25" thickBot="1" x14ac:dyDescent="0.2">
      <c r="A32" s="3" t="s">
        <v>12</v>
      </c>
      <c r="B32">
        <f t="shared" ref="B32:B37" si="2">B23/MAX($B$22:$B$29)*0.8</f>
        <v>0.7662950767643909</v>
      </c>
      <c r="C32">
        <f t="shared" si="0"/>
        <v>0.2337049232356091</v>
      </c>
      <c r="D32">
        <f>C23/MAX($C$22:$C$29)*0.8</f>
        <v>0.21241379310344832</v>
      </c>
      <c r="E32">
        <f t="shared" si="1"/>
        <v>0.78758620689655168</v>
      </c>
      <c r="F32">
        <f>D23/MAX($D$22:$D$29)*0.8</f>
        <v>0.51706765500345497</v>
      </c>
    </row>
    <row r="33" spans="1:6" ht="14.25" thickBot="1" x14ac:dyDescent="0.2">
      <c r="A33" s="3" t="s">
        <v>6</v>
      </c>
      <c r="B33">
        <f t="shared" si="2"/>
        <v>0.60652993216170115</v>
      </c>
      <c r="C33">
        <f t="shared" si="0"/>
        <v>0.39347006783829885</v>
      </c>
      <c r="D33">
        <f>C24/MAX($C$22:$C$29)*0.8</f>
        <v>0.46344827586206905</v>
      </c>
      <c r="E33">
        <f t="shared" si="1"/>
        <v>0.53655172413793095</v>
      </c>
      <c r="F33">
        <f>D24/MAX($D$22:$D$29)*0.8</f>
        <v>0.45118411960550286</v>
      </c>
    </row>
    <row r="34" spans="1:6" ht="14.25" thickBot="1" x14ac:dyDescent="0.2">
      <c r="A34" s="3" t="s">
        <v>8</v>
      </c>
      <c r="B34">
        <f t="shared" si="2"/>
        <v>0.37526084024278972</v>
      </c>
      <c r="C34">
        <f t="shared" si="0"/>
        <v>0.62473915975721028</v>
      </c>
      <c r="D34">
        <f>C25/MAX($C$22:$C$29)*0.8</f>
        <v>0.35862068965517246</v>
      </c>
      <c r="E34">
        <f t="shared" si="1"/>
        <v>0.64137931034482754</v>
      </c>
      <c r="F34">
        <f>D25/MAX($D$22:$D$29)*0.8</f>
        <v>0.15714554934355174</v>
      </c>
    </row>
    <row r="35" spans="1:6" ht="14.25" thickBot="1" x14ac:dyDescent="0.2">
      <c r="A35" s="3" t="s">
        <v>7</v>
      </c>
      <c r="B35">
        <f t="shared" si="2"/>
        <v>0.15132304518586107</v>
      </c>
      <c r="C35">
        <f t="shared" si="0"/>
        <v>0.84867695481413896</v>
      </c>
      <c r="D35">
        <f>C26/MAX($C$22:$C$29)*0.8</f>
        <v>0.8</v>
      </c>
      <c r="E35">
        <f t="shared" si="1"/>
        <v>0.19999999999999996</v>
      </c>
      <c r="F35">
        <f>D26/MAX($D$22:$D$29)*0.8</f>
        <v>0.10226773038507445</v>
      </c>
    </row>
    <row r="36" spans="1:6" ht="14.25" thickBot="1" x14ac:dyDescent="0.2">
      <c r="A36" s="3" t="s">
        <v>11</v>
      </c>
      <c r="B36">
        <f t="shared" si="2"/>
        <v>0.11990320149164915</v>
      </c>
      <c r="C36">
        <f t="shared" si="0"/>
        <v>0.88009679850835087</v>
      </c>
      <c r="D36">
        <f>C27/MAX($C$22:$C$29)*0.8</f>
        <v>0.1103448275862069</v>
      </c>
      <c r="E36">
        <f t="shared" si="1"/>
        <v>0.8896551724137931</v>
      </c>
      <c r="F36">
        <f>D27/MAX($D$22:$D$29)*0.8</f>
        <v>2.7589672718135561E-2</v>
      </c>
    </row>
    <row r="37" spans="1:6" ht="14.25" thickBot="1" x14ac:dyDescent="0.2">
      <c r="A37" s="3" t="s">
        <v>9</v>
      </c>
      <c r="B37">
        <f t="shared" si="2"/>
        <v>1.7423731503153888E-2</v>
      </c>
      <c r="C37">
        <f t="shared" si="0"/>
        <v>0.98257626849684609</v>
      </c>
      <c r="D37">
        <f>C28/MAX($C$22:$C$29)*0.8</f>
        <v>8.8275862068965538E-2</v>
      </c>
      <c r="E37">
        <f t="shared" si="1"/>
        <v>0.91172413793103446</v>
      </c>
      <c r="F37">
        <f>D28/MAX($D$22:$D$29)*0.8</f>
        <v>5.8797663169797105E-3</v>
      </c>
    </row>
  </sheetData>
  <phoneticPr fontId="4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读者借阅数据</vt:lpstr>
      <vt:lpstr>柱状图-2016年图书馆各类型读者人数</vt:lpstr>
      <vt:lpstr>饼状图-2016年图书馆各类型读者占比</vt:lpstr>
      <vt:lpstr>条形图-2016年图书馆各类型读者人均借阅册数</vt:lpstr>
      <vt:lpstr>百分比堆积图-2016年图书馆各类型读者有借阅行为读者占比</vt:lpstr>
      <vt:lpstr>次坐标轴-2014-2017图书馆借阅量变化</vt:lpstr>
      <vt:lpstr>金字塔条形图-2016年图书馆各类型读者男女生借阅量对比</vt:lpstr>
      <vt:lpstr>条形堆积图-2016年图书馆各类型读者数据的分类比较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2019-03-12T05:29:49Z</dcterms:modified>
</cp:coreProperties>
</file>